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УТОЧНЕННЯ 2020\рішення 22.05.2020\"/>
    </mc:Choice>
  </mc:AlternateContent>
  <bookViews>
    <workbookView xWindow="-120" yWindow="-120" windowWidth="20730" windowHeight="111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2" i="1" l="1"/>
  <c r="I23" i="1"/>
  <c r="U23" i="1"/>
  <c r="C23" i="1"/>
  <c r="D23" i="1"/>
  <c r="E23" i="1"/>
  <c r="F23" i="1"/>
  <c r="G23" i="1"/>
  <c r="H23" i="1"/>
  <c r="J23" i="1"/>
  <c r="K23" i="1"/>
  <c r="L23" i="1"/>
  <c r="M23" i="1"/>
  <c r="N23" i="1"/>
  <c r="P23" i="1"/>
  <c r="Q23" i="1"/>
  <c r="R23" i="1"/>
  <c r="S23" i="1"/>
  <c r="T23" i="1"/>
  <c r="O23" i="1"/>
  <c r="J19" i="1" l="1"/>
  <c r="E21" i="1"/>
  <c r="U17" i="1" l="1"/>
  <c r="U18" i="1"/>
  <c r="U19" i="1"/>
  <c r="U20" i="1"/>
  <c r="U21" i="1"/>
  <c r="U16" i="1"/>
  <c r="I17" i="1" l="1"/>
  <c r="M18" i="1" l="1"/>
  <c r="I16" i="1" l="1"/>
  <c r="I18" i="1"/>
  <c r="I19" i="1"/>
  <c r="I20" i="1"/>
  <c r="I21" i="1"/>
</calcChain>
</file>

<file path=xl/sharedStrings.xml><?xml version="1.0" encoding="utf-8"?>
<sst xmlns="http://schemas.openxmlformats.org/spreadsheetml/2006/main" count="94" uniqueCount="50">
  <si>
    <t>Найменування бюджету - одержувача 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</si>
  <si>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</si>
  <si>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</si>
  <si>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</si>
  <si>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</si>
  <si>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</si>
  <si>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</si>
  <si>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</si>
  <si>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</t>
  </si>
  <si>
    <t xml:space="preserve"> 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</si>
  <si>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</si>
  <si>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</si>
  <si>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Х</t>
  </si>
  <si>
    <t>УСЬОГО</t>
  </si>
  <si>
    <t>Код бюджету</t>
  </si>
  <si>
    <t>04546000000</t>
  </si>
  <si>
    <t>(код бюджету)</t>
  </si>
  <si>
    <t>Міжбюджетні трансферти на 2020 рік</t>
  </si>
  <si>
    <t>Додаток 4</t>
  </si>
  <si>
    <t>до розпорядження сільського голови</t>
  </si>
  <si>
    <t xml:space="preserve">17.03.2020  № </t>
  </si>
  <si>
    <t>Сільський голова</t>
  </si>
  <si>
    <t>Ю.МАРТИНЕНКО</t>
  </si>
  <si>
    <t>04547000000</t>
  </si>
  <si>
    <t>04316200000</t>
  </si>
  <si>
    <t>04121000000</t>
  </si>
  <si>
    <t>04100000000</t>
  </si>
  <si>
    <t>Бюджет Раївської сільської об'єднаної територіальної громади</t>
  </si>
  <si>
    <t>Районний бюджет</t>
  </si>
  <si>
    <t xml:space="preserve">Бюджет м.Синельникове </t>
  </si>
  <si>
    <t xml:space="preserve">Обласний бюджет </t>
  </si>
  <si>
    <t xml:space="preserve">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</si>
  <si>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 xml:space="preserve">надання державної підтримки особам з особливими освітніми потребами за рахунок відповідної субвенції з державного бюджету </t>
  </si>
  <si>
    <t xml:space="preserve"> на виконання доручень виборців депутатами обласної ради у 2020 році</t>
  </si>
  <si>
    <t xml:space="preserve"> здійснення переданих видатків у сфері охорони здоров'я за рахунок коштів медичної субвенції</t>
  </si>
  <si>
    <t>утримання закладів соціальної сфери</t>
  </si>
  <si>
    <t>Бюджет Іларіонівської селищної об'єднаної територіальної громади</t>
  </si>
  <si>
    <t>Бюджет Роздорської селищної об'єднаної територіальної громади</t>
  </si>
  <si>
    <t>04524000000</t>
  </si>
  <si>
    <t>підвіз та харчування дітей пільгової категорії</t>
  </si>
  <si>
    <t>співфінансування на придбання шкільного автобуса</t>
  </si>
  <si>
    <t>до рішення сільської ради</t>
  </si>
  <si>
    <t>22.05.2020  №</t>
  </si>
  <si>
    <t xml:space="preserve">соціальний захист населення </t>
  </si>
  <si>
    <t>виконання доручень виборців депутатами обласної ради у 2020 році</t>
  </si>
  <si>
    <t>поповнення регіонального матеріального резерву для запобігання та ліквідації наслідків надзвичайних ситуацій</t>
  </si>
  <si>
    <t>сприяння підготовці, проведенню мобілізації та призову громадян до лав Збройних Сил України</t>
  </si>
  <si>
    <t>Державний бюджет</t>
  </si>
  <si>
    <t>заходи програми Поліцейський офіцер громади</t>
  </si>
  <si>
    <t>забезпечення початкового етапу встановлення системи 112 на виконання заходів програми цивільного захисту населення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</si>
</sst>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/>
    <xf numFmtId="0" fontId="5" fillId="0" borderId="0" xfId="0" applyFont="1" applyFill="1" applyBorder="1"/>
    <xf numFmtId="0" fontId="5" fillId="0" borderId="0" xfId="0" applyFont="1" applyFill="1"/>
    <xf numFmtId="0" fontId="3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/>
    <xf numFmtId="0" fontId="6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6"/>
  <sheetViews>
    <sheetView tabSelected="1" view="pageBreakPreview" topLeftCell="A9" zoomScale="80" zoomScaleNormal="100" zoomScaleSheetLayoutView="80" workbookViewId="0">
      <selection activeCell="O12" sqref="O12"/>
    </sheetView>
  </sheetViews>
  <sheetFormatPr defaultRowHeight="12.75" x14ac:dyDescent="0.2"/>
  <cols>
    <col min="1" max="1" width="12.85546875" style="11" customWidth="1"/>
    <col min="2" max="2" width="19" style="11" customWidth="1"/>
    <col min="3" max="3" width="21.85546875" style="11" customWidth="1"/>
    <col min="4" max="4" width="12.28515625" style="11" customWidth="1"/>
    <col min="5" max="5" width="21.140625" style="11" customWidth="1"/>
    <col min="6" max="6" width="13.140625" style="11" customWidth="1"/>
    <col min="7" max="8" width="0" style="11" hidden="1" customWidth="1"/>
    <col min="9" max="9" width="13.42578125" style="11" customWidth="1"/>
    <col min="10" max="10" width="13" style="11" customWidth="1"/>
    <col min="11" max="11" width="11.5703125" style="11" hidden="1" customWidth="1"/>
    <col min="12" max="12" width="11.7109375" style="11" customWidth="1"/>
    <col min="13" max="17" width="13.140625" style="11" customWidth="1"/>
    <col min="18" max="18" width="17.140625" style="11" customWidth="1"/>
    <col min="19" max="19" width="10" style="11" hidden="1" customWidth="1"/>
    <col min="20" max="20" width="16.140625" style="11" customWidth="1"/>
    <col min="21" max="21" width="14.42578125" style="11" customWidth="1"/>
    <col min="22" max="16384" width="9.140625" style="11"/>
  </cols>
  <sheetData>
    <row r="1" spans="1:34" x14ac:dyDescent="0.2">
      <c r="M1" s="11" t="s">
        <v>18</v>
      </c>
      <c r="S1" s="21"/>
      <c r="T1" s="21"/>
    </row>
    <row r="2" spans="1:34" x14ac:dyDescent="0.2">
      <c r="M2" s="11" t="s">
        <v>41</v>
      </c>
      <c r="S2" s="4" t="s">
        <v>19</v>
      </c>
      <c r="T2" s="4"/>
    </row>
    <row r="3" spans="1:34" x14ac:dyDescent="0.2">
      <c r="M3" s="11" t="s">
        <v>42</v>
      </c>
      <c r="S3" s="4" t="s">
        <v>20</v>
      </c>
      <c r="T3" s="4"/>
    </row>
    <row r="4" spans="1:34" ht="15.75" x14ac:dyDescent="0.2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x14ac:dyDescent="0.2">
      <c r="A5" s="12" t="s">
        <v>15</v>
      </c>
    </row>
    <row r="6" spans="1:34" x14ac:dyDescent="0.2">
      <c r="A6" s="11" t="s">
        <v>16</v>
      </c>
    </row>
    <row r="8" spans="1:34" ht="46.5" customHeight="1" x14ac:dyDescent="0.2">
      <c r="A8" s="18" t="s">
        <v>14</v>
      </c>
      <c r="B8" s="22" t="s">
        <v>0</v>
      </c>
      <c r="C8" s="22" t="s">
        <v>1</v>
      </c>
      <c r="D8" s="22"/>
      <c r="E8" s="22"/>
      <c r="F8" s="22"/>
      <c r="G8" s="22"/>
      <c r="H8" s="22"/>
      <c r="I8" s="22"/>
      <c r="J8" s="22" t="s">
        <v>2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34" x14ac:dyDescent="0.2">
      <c r="A9" s="19"/>
      <c r="B9" s="22"/>
      <c r="C9" s="22" t="s">
        <v>3</v>
      </c>
      <c r="D9" s="22"/>
      <c r="E9" s="22" t="s">
        <v>4</v>
      </c>
      <c r="F9" s="22"/>
      <c r="G9" s="22"/>
      <c r="H9" s="22"/>
      <c r="I9" s="22" t="s">
        <v>5</v>
      </c>
      <c r="J9" s="22" t="s">
        <v>3</v>
      </c>
      <c r="K9" s="22"/>
      <c r="L9" s="22" t="s">
        <v>4</v>
      </c>
      <c r="M9" s="22"/>
      <c r="N9" s="22"/>
      <c r="O9" s="22"/>
      <c r="P9" s="22"/>
      <c r="Q9" s="22"/>
      <c r="R9" s="22"/>
      <c r="S9" s="22"/>
      <c r="T9" s="22"/>
      <c r="U9" s="22" t="s">
        <v>5</v>
      </c>
    </row>
    <row r="10" spans="1:34" ht="25.5" customHeight="1" x14ac:dyDescent="0.2">
      <c r="A10" s="19"/>
      <c r="B10" s="22"/>
      <c r="C10" s="22"/>
      <c r="D10" s="22"/>
      <c r="E10" s="22" t="s">
        <v>6</v>
      </c>
      <c r="F10" s="22"/>
      <c r="G10" s="22" t="s">
        <v>7</v>
      </c>
      <c r="H10" s="22"/>
      <c r="I10" s="22"/>
      <c r="J10" s="22"/>
      <c r="K10" s="22"/>
      <c r="L10" s="22" t="s">
        <v>6</v>
      </c>
      <c r="M10" s="22"/>
      <c r="N10" s="22"/>
      <c r="O10" s="22"/>
      <c r="P10" s="22"/>
      <c r="Q10" s="22"/>
      <c r="R10" s="22"/>
      <c r="S10" s="22" t="s">
        <v>7</v>
      </c>
      <c r="T10" s="22"/>
      <c r="U10" s="22"/>
    </row>
    <row r="11" spans="1:34" x14ac:dyDescent="0.2">
      <c r="A11" s="19"/>
      <c r="B11" s="22"/>
      <c r="C11" s="22" t="s">
        <v>8</v>
      </c>
      <c r="D11" s="22"/>
      <c r="E11" s="22"/>
      <c r="F11" s="22"/>
      <c r="G11" s="22"/>
      <c r="H11" s="22"/>
      <c r="I11" s="22"/>
      <c r="J11" s="22" t="s">
        <v>8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34" ht="147.75" customHeight="1" x14ac:dyDescent="0.2">
      <c r="A12" s="19"/>
      <c r="B12" s="22"/>
      <c r="C12" s="1" t="s">
        <v>31</v>
      </c>
      <c r="D12" s="1" t="s">
        <v>39</v>
      </c>
      <c r="E12" s="1" t="s">
        <v>32</v>
      </c>
      <c r="F12" s="1" t="s">
        <v>33</v>
      </c>
      <c r="G12" s="1" t="s">
        <v>9</v>
      </c>
      <c r="H12" s="1" t="s">
        <v>9</v>
      </c>
      <c r="I12" s="22"/>
      <c r="J12" s="1" t="s">
        <v>35</v>
      </c>
      <c r="K12" s="1" t="s">
        <v>9</v>
      </c>
      <c r="L12" s="1" t="s">
        <v>43</v>
      </c>
      <c r="M12" s="1" t="s">
        <v>44</v>
      </c>
      <c r="N12" s="15" t="s">
        <v>45</v>
      </c>
      <c r="O12" s="23" t="s">
        <v>48</v>
      </c>
      <c r="P12" s="15" t="s">
        <v>46</v>
      </c>
      <c r="Q12" s="23" t="s">
        <v>49</v>
      </c>
      <c r="R12" s="1" t="s">
        <v>34</v>
      </c>
      <c r="S12" s="1" t="s">
        <v>9</v>
      </c>
      <c r="T12" s="1" t="s">
        <v>40</v>
      </c>
      <c r="U12" s="22"/>
    </row>
    <row r="13" spans="1:34" ht="25.5" customHeight="1" x14ac:dyDescent="0.2">
      <c r="A13" s="19"/>
      <c r="B13" s="22"/>
      <c r="C13" s="22" t="s">
        <v>10</v>
      </c>
      <c r="D13" s="22"/>
      <c r="E13" s="22"/>
      <c r="F13" s="22"/>
      <c r="G13" s="22"/>
      <c r="H13" s="22"/>
      <c r="I13" s="22"/>
      <c r="J13" s="22" t="s">
        <v>11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34" x14ac:dyDescent="0.2">
      <c r="A14" s="20"/>
      <c r="B14" s="22"/>
      <c r="C14" s="1">
        <v>41040200</v>
      </c>
      <c r="D14" s="1">
        <v>41040400</v>
      </c>
      <c r="E14" s="1">
        <v>41051200</v>
      </c>
      <c r="F14" s="1">
        <v>41053900</v>
      </c>
      <c r="G14" s="1" t="s">
        <v>9</v>
      </c>
      <c r="H14" s="1" t="s">
        <v>9</v>
      </c>
      <c r="I14" s="22"/>
      <c r="J14" s="1">
        <v>9150</v>
      </c>
      <c r="K14" s="1" t="s">
        <v>9</v>
      </c>
      <c r="L14" s="1">
        <v>9770</v>
      </c>
      <c r="M14" s="1">
        <v>9770</v>
      </c>
      <c r="N14" s="15">
        <v>9770</v>
      </c>
      <c r="O14" s="15">
        <v>9800</v>
      </c>
      <c r="P14" s="15">
        <v>9800</v>
      </c>
      <c r="Q14" s="16">
        <v>9800</v>
      </c>
      <c r="R14" s="1">
        <v>9410</v>
      </c>
      <c r="S14" s="1" t="s">
        <v>9</v>
      </c>
      <c r="T14" s="1">
        <v>9770</v>
      </c>
      <c r="U14" s="22"/>
    </row>
    <row r="15" spans="1:34" x14ac:dyDescent="0.2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7</v>
      </c>
      <c r="J15" s="1">
        <v>8</v>
      </c>
      <c r="K15" s="1">
        <v>8</v>
      </c>
      <c r="L15" s="1">
        <v>9</v>
      </c>
      <c r="M15" s="1">
        <v>10</v>
      </c>
      <c r="N15" s="15">
        <v>11</v>
      </c>
      <c r="O15" s="15">
        <v>12</v>
      </c>
      <c r="P15" s="15">
        <v>13</v>
      </c>
      <c r="Q15" s="16">
        <v>14</v>
      </c>
      <c r="R15" s="1">
        <v>15</v>
      </c>
      <c r="S15" s="1">
        <v>11</v>
      </c>
      <c r="T15" s="1">
        <v>16</v>
      </c>
      <c r="U15" s="1">
        <v>17</v>
      </c>
    </row>
    <row r="16" spans="1:34" ht="63.75" customHeight="1" x14ac:dyDescent="0.2">
      <c r="A16" s="9" t="s">
        <v>23</v>
      </c>
      <c r="B16" s="10" t="s">
        <v>36</v>
      </c>
      <c r="C16" s="13" t="s">
        <v>9</v>
      </c>
      <c r="D16" s="13" t="s">
        <v>9</v>
      </c>
      <c r="E16" s="13" t="s">
        <v>9</v>
      </c>
      <c r="F16" s="13" t="s">
        <v>9</v>
      </c>
      <c r="G16" s="1" t="s">
        <v>9</v>
      </c>
      <c r="H16" s="1" t="s">
        <v>9</v>
      </c>
      <c r="I16" s="1">
        <f t="shared" ref="I16:I20" si="0">SUM(C16:F16)</f>
        <v>0</v>
      </c>
      <c r="J16" s="13">
        <v>150007</v>
      </c>
      <c r="K16" s="13" t="s">
        <v>9</v>
      </c>
      <c r="L16" s="13" t="s">
        <v>9</v>
      </c>
      <c r="M16" s="13"/>
      <c r="N16" s="13"/>
      <c r="O16" s="13"/>
      <c r="P16" s="13"/>
      <c r="Q16" s="13"/>
      <c r="R16" s="13" t="s">
        <v>9</v>
      </c>
      <c r="S16" s="13" t="s">
        <v>9</v>
      </c>
      <c r="T16" s="13" t="s">
        <v>9</v>
      </c>
      <c r="U16" s="13">
        <f>SUM(J16:T16)</f>
        <v>150007</v>
      </c>
    </row>
    <row r="17" spans="1:21" ht="63.75" customHeight="1" x14ac:dyDescent="0.2">
      <c r="A17" s="9" t="s">
        <v>38</v>
      </c>
      <c r="B17" s="10" t="s">
        <v>37</v>
      </c>
      <c r="C17" s="13"/>
      <c r="D17" s="13">
        <v>13184</v>
      </c>
      <c r="E17" s="13"/>
      <c r="F17" s="13"/>
      <c r="G17" s="14"/>
      <c r="H17" s="14"/>
      <c r="I17" s="14">
        <f t="shared" si="0"/>
        <v>13184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>
        <f t="shared" ref="U17:U22" si="1">SUM(J17:T17)</f>
        <v>0</v>
      </c>
    </row>
    <row r="18" spans="1:21" ht="51" x14ac:dyDescent="0.2">
      <c r="A18" s="9" t="s">
        <v>15</v>
      </c>
      <c r="B18" s="10" t="s">
        <v>27</v>
      </c>
      <c r="C18" s="13"/>
      <c r="D18" s="13"/>
      <c r="E18" s="13"/>
      <c r="F18" s="13"/>
      <c r="G18" s="1"/>
      <c r="H18" s="1"/>
      <c r="I18" s="1">
        <f t="shared" si="0"/>
        <v>0</v>
      </c>
      <c r="J18" s="13"/>
      <c r="K18" s="13"/>
      <c r="L18" s="13"/>
      <c r="M18" s="13">
        <f>410000-52000</f>
        <v>358000</v>
      </c>
      <c r="N18" s="13"/>
      <c r="O18" s="13"/>
      <c r="P18" s="13"/>
      <c r="Q18" s="13"/>
      <c r="R18" s="13"/>
      <c r="S18" s="13"/>
      <c r="T18" s="13"/>
      <c r="U18" s="13">
        <f t="shared" si="1"/>
        <v>358000</v>
      </c>
    </row>
    <row r="19" spans="1:21" x14ac:dyDescent="0.2">
      <c r="A19" s="9" t="s">
        <v>24</v>
      </c>
      <c r="B19" s="10" t="s">
        <v>28</v>
      </c>
      <c r="C19" s="13"/>
      <c r="D19" s="13"/>
      <c r="E19" s="13"/>
      <c r="F19" s="13"/>
      <c r="G19" s="1"/>
      <c r="H19" s="1"/>
      <c r="I19" s="1">
        <f t="shared" si="0"/>
        <v>0</v>
      </c>
      <c r="J19" s="13">
        <f>3902508+65580+5500</f>
        <v>3973588</v>
      </c>
      <c r="K19" s="13"/>
      <c r="L19" s="13">
        <v>370721</v>
      </c>
      <c r="M19" s="13"/>
      <c r="N19" s="13"/>
      <c r="O19" s="13"/>
      <c r="P19" s="13"/>
      <c r="Q19" s="13"/>
      <c r="R19" s="13"/>
      <c r="S19" s="13"/>
      <c r="T19" s="13"/>
      <c r="U19" s="13">
        <f t="shared" si="1"/>
        <v>4344309</v>
      </c>
    </row>
    <row r="20" spans="1:21" ht="25.5" x14ac:dyDescent="0.2">
      <c r="A20" s="9" t="s">
        <v>25</v>
      </c>
      <c r="B20" s="10" t="s">
        <v>29</v>
      </c>
      <c r="C20" s="13" t="s">
        <v>9</v>
      </c>
      <c r="D20" s="13" t="s">
        <v>9</v>
      </c>
      <c r="E20" s="13" t="s">
        <v>9</v>
      </c>
      <c r="F20" s="13" t="s">
        <v>9</v>
      </c>
      <c r="G20" s="1" t="s">
        <v>9</v>
      </c>
      <c r="H20" s="1" t="s">
        <v>9</v>
      </c>
      <c r="I20" s="1">
        <f t="shared" si="0"/>
        <v>0</v>
      </c>
      <c r="J20" s="13">
        <v>3312966</v>
      </c>
      <c r="K20" s="13" t="s">
        <v>9</v>
      </c>
      <c r="L20" s="13" t="s">
        <v>9</v>
      </c>
      <c r="M20" s="13"/>
      <c r="N20" s="13"/>
      <c r="O20" s="13"/>
      <c r="P20" s="13"/>
      <c r="Q20" s="13"/>
      <c r="R20" s="13">
        <v>1973500</v>
      </c>
      <c r="S20" s="13" t="s">
        <v>9</v>
      </c>
      <c r="T20" s="13" t="s">
        <v>9</v>
      </c>
      <c r="U20" s="13">
        <f t="shared" si="1"/>
        <v>5286466</v>
      </c>
    </row>
    <row r="21" spans="1:21" x14ac:dyDescent="0.2">
      <c r="A21" s="9" t="s">
        <v>26</v>
      </c>
      <c r="B21" s="10" t="s">
        <v>30</v>
      </c>
      <c r="C21" s="13">
        <v>3594714</v>
      </c>
      <c r="D21" s="13" t="s">
        <v>9</v>
      </c>
      <c r="E21" s="13">
        <f>262404-16476+8472</f>
        <v>254400</v>
      </c>
      <c r="F21" s="13">
        <v>410000</v>
      </c>
      <c r="G21" s="1" t="s">
        <v>9</v>
      </c>
      <c r="H21" s="1" t="s">
        <v>9</v>
      </c>
      <c r="I21" s="13">
        <f>SUM(C21:F21)</f>
        <v>4259114</v>
      </c>
      <c r="J21" s="13" t="s">
        <v>9</v>
      </c>
      <c r="K21" s="13" t="s">
        <v>9</v>
      </c>
      <c r="L21" s="13" t="s">
        <v>9</v>
      </c>
      <c r="M21" s="13"/>
      <c r="N21" s="13">
        <v>10800</v>
      </c>
      <c r="O21" s="13"/>
      <c r="P21" s="13"/>
      <c r="Q21" s="13"/>
      <c r="R21" s="13" t="s">
        <v>9</v>
      </c>
      <c r="S21" s="13" t="s">
        <v>9</v>
      </c>
      <c r="T21" s="13">
        <v>200000</v>
      </c>
      <c r="U21" s="13">
        <f t="shared" si="1"/>
        <v>210800</v>
      </c>
    </row>
    <row r="22" spans="1:21" x14ac:dyDescent="0.2">
      <c r="A22" s="9"/>
      <c r="B22" s="10" t="s">
        <v>47</v>
      </c>
      <c r="C22" s="13"/>
      <c r="D22" s="13"/>
      <c r="E22" s="13"/>
      <c r="F22" s="13"/>
      <c r="G22" s="16"/>
      <c r="H22" s="16"/>
      <c r="I22" s="13"/>
      <c r="J22" s="13"/>
      <c r="K22" s="13"/>
      <c r="L22" s="13"/>
      <c r="M22" s="13"/>
      <c r="N22" s="13"/>
      <c r="O22" s="13">
        <v>50000</v>
      </c>
      <c r="P22" s="13">
        <v>35000</v>
      </c>
      <c r="Q22" s="13">
        <v>9660</v>
      </c>
      <c r="R22" s="13"/>
      <c r="S22" s="13"/>
      <c r="T22" s="13"/>
      <c r="U22" s="13">
        <f t="shared" si="1"/>
        <v>94660</v>
      </c>
    </row>
    <row r="23" spans="1:21" x14ac:dyDescent="0.2">
      <c r="A23" s="1" t="s">
        <v>12</v>
      </c>
      <c r="B23" s="2" t="s">
        <v>13</v>
      </c>
      <c r="C23" s="13">
        <f t="shared" ref="C23" si="2">SUM(C16:C22)</f>
        <v>3594714</v>
      </c>
      <c r="D23" s="13">
        <f t="shared" ref="D23" si="3">SUM(D16:D22)</f>
        <v>13184</v>
      </c>
      <c r="E23" s="13">
        <f t="shared" ref="E23" si="4">SUM(E16:E22)</f>
        <v>254400</v>
      </c>
      <c r="F23" s="13">
        <f t="shared" ref="F23" si="5">SUM(F16:F22)</f>
        <v>410000</v>
      </c>
      <c r="G23" s="13">
        <f t="shared" ref="G23" si="6">SUM(G16:G22)</f>
        <v>0</v>
      </c>
      <c r="H23" s="13">
        <f t="shared" ref="H23" si="7">SUM(H16:H22)</f>
        <v>0</v>
      </c>
      <c r="I23" s="13">
        <f>SUM(C23:H23)</f>
        <v>4272298</v>
      </c>
      <c r="J23" s="13">
        <f t="shared" ref="J23:N23" si="8">SUM(J16:J22)</f>
        <v>7436561</v>
      </c>
      <c r="K23" s="13">
        <f t="shared" si="8"/>
        <v>0</v>
      </c>
      <c r="L23" s="13">
        <f t="shared" si="8"/>
        <v>370721</v>
      </c>
      <c r="M23" s="13">
        <f t="shared" si="8"/>
        <v>358000</v>
      </c>
      <c r="N23" s="13">
        <f t="shared" si="8"/>
        <v>10800</v>
      </c>
      <c r="O23" s="13">
        <f>SUM(O16:O22)</f>
        <v>50000</v>
      </c>
      <c r="P23" s="13">
        <f t="shared" ref="P23:T23" si="9">SUM(P16:P22)</f>
        <v>35000</v>
      </c>
      <c r="Q23" s="13">
        <f t="shared" si="9"/>
        <v>9660</v>
      </c>
      <c r="R23" s="13">
        <f t="shared" si="9"/>
        <v>1973500</v>
      </c>
      <c r="S23" s="13">
        <f t="shared" si="9"/>
        <v>0</v>
      </c>
      <c r="T23" s="13">
        <f t="shared" si="9"/>
        <v>200000</v>
      </c>
      <c r="U23" s="13">
        <f>SUM(J23:T23)</f>
        <v>10444242</v>
      </c>
    </row>
    <row r="26" spans="1:21" ht="15.75" x14ac:dyDescent="0.25">
      <c r="A26" s="5" t="s">
        <v>21</v>
      </c>
      <c r="B26" s="6"/>
      <c r="C26" s="6"/>
      <c r="D26" s="6"/>
      <c r="E26" s="7"/>
      <c r="F26" s="6"/>
      <c r="G26" s="7"/>
      <c r="H26" s="7"/>
      <c r="I26" s="6"/>
      <c r="J26" s="6"/>
      <c r="K26" s="6"/>
      <c r="L26" s="8"/>
      <c r="M26" s="8" t="s">
        <v>22</v>
      </c>
      <c r="N26" s="8"/>
      <c r="O26" s="8"/>
      <c r="P26" s="8"/>
      <c r="Q26" s="8"/>
      <c r="R26" s="6"/>
      <c r="S26" s="5" t="s">
        <v>22</v>
      </c>
      <c r="T26" s="5"/>
    </row>
  </sheetData>
  <mergeCells count="20">
    <mergeCell ref="C11:H11"/>
    <mergeCell ref="J11:T11"/>
    <mergeCell ref="C13:H13"/>
    <mergeCell ref="J13:T13"/>
    <mergeCell ref="A4:U4"/>
    <mergeCell ref="A8:A14"/>
    <mergeCell ref="S1:T1"/>
    <mergeCell ref="G10:H10"/>
    <mergeCell ref="L10:R10"/>
    <mergeCell ref="S10:T10"/>
    <mergeCell ref="B8:B14"/>
    <mergeCell ref="C8:I8"/>
    <mergeCell ref="J8:U8"/>
    <mergeCell ref="C9:D10"/>
    <mergeCell ref="E9:H9"/>
    <mergeCell ref="I9:I14"/>
    <mergeCell ref="J9:K10"/>
    <mergeCell ref="L9:T9"/>
    <mergeCell ref="U9:U14"/>
    <mergeCell ref="E10:F10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2020-05-13T12:40:20Z</cp:lastPrinted>
  <dcterms:created xsi:type="dcterms:W3CDTF">2020-03-17T13:07:20Z</dcterms:created>
  <dcterms:modified xsi:type="dcterms:W3CDTF">2020-05-14T07:19:36Z</dcterms:modified>
</cp:coreProperties>
</file>